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jitteepornt</author>
  </authors>
  <commentList>
    <comment ref="D43" authorId="0">
      <text>
        <r>
          <rPr>
            <b/>
            <sz val="10"/>
            <rFont val="Tahoma"/>
            <family val="0"/>
          </rPr>
          <t>jitteepornt:</t>
        </r>
        <r>
          <rPr>
            <sz val="10"/>
            <rFont val="Tahoma"/>
            <family val="0"/>
          </rPr>
          <t xml:space="preserve">
ปกติ 120 คน
ตกรุ่น 
รหัส 49 จำนวน 14 คน
รหัส 50 จำนวน 7 คน
</t>
        </r>
      </text>
    </comment>
    <comment ref="D41" authorId="0">
      <text>
        <r>
          <rPr>
            <b/>
            <sz val="10"/>
            <rFont val="Tahoma"/>
            <family val="0"/>
          </rPr>
          <t>jitteepornt:</t>
        </r>
        <r>
          <rPr>
            <sz val="10"/>
            <rFont val="Tahoma"/>
            <family val="0"/>
          </rPr>
          <t xml:space="preserve">
ปกติ 100 คน 
ตกรุ่น รหัส 50 จำนวน 10 คน</t>
        </r>
      </text>
    </comment>
  </commentList>
</comments>
</file>

<file path=xl/sharedStrings.xml><?xml version="1.0" encoding="utf-8"?>
<sst xmlns="http://schemas.openxmlformats.org/spreadsheetml/2006/main" count="129" uniqueCount="82">
  <si>
    <t>ผลัดที่</t>
  </si>
  <si>
    <t>ระยะเวลาการฝึก (วัน)</t>
  </si>
  <si>
    <t xml:space="preserve"> วันหยุด</t>
  </si>
  <si>
    <t>ระหว่างวันที่</t>
  </si>
  <si>
    <t>วันฝึก</t>
  </si>
  <si>
    <t>วันหยุด</t>
  </si>
  <si>
    <t>รวม</t>
  </si>
  <si>
    <t xml:space="preserve">เสาร์-อาทิตย์ 10 วัน </t>
  </si>
  <si>
    <t>วันจักรี 1 วัน</t>
  </si>
  <si>
    <t>วันสงกรานต์  3 วัน</t>
  </si>
  <si>
    <t>วันปิยมหาราช  1  วัน</t>
  </si>
  <si>
    <t>เฉพาะ ม.สงขลานครินทร์</t>
  </si>
  <si>
    <t>นำเสนอกรณีศึกษา ครั้งที่ 2</t>
  </si>
  <si>
    <t>นำเสนอกรณีศึกษา ครั้งที่ 1</t>
  </si>
  <si>
    <t>นำเสนอกรณีศึกษา ครั้งที่ 3</t>
  </si>
  <si>
    <t>วันพืชมงคล 1 วัน</t>
  </si>
  <si>
    <t>วันพ่อ 1 วัน</t>
  </si>
  <si>
    <t xml:space="preserve">เสาร์-อาทิตย์ 12 วัน </t>
  </si>
  <si>
    <t>เสาร์-อาทิตย์ 10 วัน</t>
  </si>
  <si>
    <t>ฝึกปฏิบัติงาน</t>
  </si>
  <si>
    <t>f.   ส่งตัวนิสิตนักศึกษาเข้าฝึกงาน  (ส่งให้แหล่งฝึก และสำเนาให้นิสิตถือไปในวันแรกของการฝึกงาน)</t>
  </si>
  <si>
    <t>*********************************************</t>
  </si>
  <si>
    <t xml:space="preserve">กำหนดการฝึกปฏิบัติงานบริบาลทางเภสัชกรรมสำหรับนิสิตชั้นปีที่ 6  </t>
  </si>
  <si>
    <t>ผลัด 7</t>
  </si>
  <si>
    <t>ผลัด 8</t>
  </si>
  <si>
    <t>28 วันทำการ</t>
  </si>
  <si>
    <t xml:space="preserve">วันวิสาขบูชา 1 วัน </t>
  </si>
  <si>
    <t xml:space="preserve">ปีการศึกษา  2555  </t>
  </si>
  <si>
    <r>
      <t xml:space="preserve">a.  ส่งหนังสือสำรวจแหล่งฝึกภายในสัปดาห์แรกของเดือน กรกฏาคม โดยให้ตอบกลับภายใน </t>
    </r>
    <r>
      <rPr>
        <i/>
        <sz val="14"/>
        <rFont val="FreesiaUPC"/>
        <family val="2"/>
      </rPr>
      <t>19 สิงหาคม 2554</t>
    </r>
  </si>
  <si>
    <t>ร่าง กำหนดการดำเนินการจัดการฝึกปฏิบัติงานบริบาลเภสัชกรรม ปีการศึกษา 2555</t>
  </si>
  <si>
    <r>
      <t xml:space="preserve">      แหล่งฝึกที่อยู่ภายใต้การดูแล </t>
    </r>
    <r>
      <rPr>
        <i/>
        <sz val="14"/>
        <rFont val="FreesiaUPC"/>
        <family val="2"/>
      </rPr>
      <t>1-10 พฤศจิกายน  2554</t>
    </r>
  </si>
  <si>
    <r>
      <t xml:space="preserve">b.  นิสิตนักศึกษาเลือกแหล่งฝึก </t>
    </r>
    <r>
      <rPr>
        <i/>
        <sz val="14"/>
        <rFont val="FreesiaUPC"/>
        <family val="2"/>
      </rPr>
      <t>1-15 กันยายน 2554</t>
    </r>
  </si>
  <si>
    <r>
      <t xml:space="preserve">e.  ขออนุญาตผู้ปกครอง/ขอหนังสือรับรองสิทธการรักษาพยาบาล </t>
    </r>
    <r>
      <rPr>
        <i/>
        <sz val="14"/>
        <rFont val="FreesiaUPC"/>
        <family val="2"/>
      </rPr>
      <t>15-30 พฤศจิกายน 2554</t>
    </r>
  </si>
  <si>
    <r>
      <t xml:space="preserve">c.  ขออนุญาตให้นิสิตนักศึกษาฝึกงาน/แจ้งแหล่งฝึกไม่มีนิสิตนักศึกษาเข้าฝึกงาน </t>
    </r>
    <r>
      <rPr>
        <i/>
        <sz val="14"/>
        <rFont val="FreesiaUPC"/>
        <family val="2"/>
      </rPr>
      <t>1-30 ตุลาคม 2554</t>
    </r>
  </si>
  <si>
    <t xml:space="preserve">d.  ยืนยันการฝึกฯ+ข้อมูลประวัตินิสิต/แจ้งผู้ว่าราชการจังหวัด สำเนาเรียนนายแพทย์สาธารณสุข </t>
  </si>
  <si>
    <t>13 ก.พ. - 23 มี.ค. 55</t>
  </si>
  <si>
    <t>14 พ.ค. - 22 มิ.ย. 55</t>
  </si>
  <si>
    <t>25 - 29 มิ.ย. 55</t>
  </si>
  <si>
    <t>วันอาสาฬหบูชา  1 วัน</t>
  </si>
  <si>
    <t>วันเข้าพรรษา 1  วัน</t>
  </si>
  <si>
    <t>14 ส.ค.- 21 ก.ย. 55</t>
  </si>
  <si>
    <t>24 - 28 ก.ย. 55</t>
  </si>
  <si>
    <t>1 ต.ค. - 9 พ.ย. 55</t>
  </si>
  <si>
    <t>วันรัฐธรรมนูญ 1 วัน</t>
  </si>
  <si>
    <t>2 ม.ค. - 8 ก.พ. 56</t>
  </si>
  <si>
    <t>30 วันทำการ</t>
  </si>
  <si>
    <t>12 พ.ย. - 21 ธ.ค. 55</t>
  </si>
  <si>
    <t>24 - 28 ธ.ค. 55</t>
  </si>
  <si>
    <t>2 ก.ค. - 10 ส.ค. 55</t>
  </si>
  <si>
    <t>11 ก.พ. - 22 มี.ค. 56</t>
  </si>
  <si>
    <t>26 มี.ค. - 10 พ.ค. 55</t>
  </si>
  <si>
    <t>วันฉัตรมงคล 1 วัน</t>
  </si>
  <si>
    <t>วิชา  199554  ฝึกงานวิชาชีพ   3(0-9)</t>
  </si>
  <si>
    <t>วิชา  ฝึกปฏิบัติงานบริบาลเภสัชกรรม  6(0-18)</t>
  </si>
  <si>
    <t>18-30 มีนาคม 2555 (10)</t>
  </si>
  <si>
    <t>ระยะเวลาฝึก (วันทำการ)</t>
  </si>
  <si>
    <t>วิชา  199441  เสริมประสบการณ์สาธารณสุขในชุมชน  2(0-6)</t>
  </si>
  <si>
    <t>ค่าตอบแทนแหล่งฝึก</t>
  </si>
  <si>
    <t xml:space="preserve">ประชุมวิชาการ </t>
  </si>
  <si>
    <t>(เวลา 2 วัน)ครั้ง*5,000 บาท* 5 ครั้ง</t>
  </si>
  <si>
    <t>ค่าศึกษาดูงาน</t>
  </si>
  <si>
    <t>วิชา  ฝึกงานเครื่องสำอาง</t>
  </si>
  <si>
    <t>(เวลา 2 วัน) *1,050 บาท/คน</t>
  </si>
  <si>
    <t>จำนวนคน</t>
  </si>
  <si>
    <t>23 มีค.-21 ธค.55 (172)</t>
  </si>
  <si>
    <t>8 มีค-10 เมย.(23), 23 เมย.-25 พค 55 (24)</t>
  </si>
  <si>
    <t>มีค.-พค. 55 (40 วันทำการ)</t>
  </si>
  <si>
    <t>เฉลี่ยต่อคน</t>
  </si>
  <si>
    <t>ค่านิเทศ</t>
  </si>
  <si>
    <t>ค่าประชุมเครือข่ายวิชาชีพฯ</t>
  </si>
  <si>
    <t>6 ครั้ง*5000</t>
  </si>
  <si>
    <t>(เวลา 1 วัน)* 3000 บาท</t>
  </si>
  <si>
    <t>โครงการ/กิจกรรม</t>
  </si>
  <si>
    <t xml:space="preserve">วันฝึกปฏิบัติ ณ แหล่งฝึก  172 วัน วันละ 8 ชั่วโมง </t>
  </si>
  <si>
    <t xml:space="preserve">     1,376    ชั่วโมง</t>
  </si>
  <si>
    <t xml:space="preserve">ศึกษาค้นคว้าด้วยตนเอง 172 วัน วันละ 2 ชั่วโมง </t>
  </si>
  <si>
    <t xml:space="preserve">รวม   </t>
  </si>
  <si>
    <t xml:space="preserve">        344    ชั่วโมง</t>
  </si>
  <si>
    <t xml:space="preserve">วันนำเสนอ คนละ 6 ครั้ง ครั้งละ 8 ชั่วโมง </t>
  </si>
  <si>
    <t xml:space="preserve">รวม  </t>
  </si>
  <si>
    <t xml:space="preserve">          48   ชั่วโมง </t>
  </si>
  <si>
    <t>รวมทั้งสิ้น    1,768   ชั่วโมง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</si>
</sst>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b/>
      <sz val="16"/>
      <name val="FreesiaUPC"/>
      <family val="2"/>
    </font>
    <font>
      <sz val="14"/>
      <name val="FreesiaUPC"/>
      <family val="2"/>
    </font>
    <font>
      <b/>
      <sz val="14"/>
      <name val="FreesiaUPC"/>
      <family val="2"/>
    </font>
    <font>
      <i/>
      <sz val="14"/>
      <name val="Frees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/>
    </xf>
    <xf numFmtId="43" fontId="7" fillId="0" borderId="10" xfId="42" applyFont="1" applyBorder="1" applyAlignment="1">
      <alignment/>
    </xf>
    <xf numFmtId="194" fontId="8" fillId="0" borderId="10" xfId="0" applyNumberFormat="1" applyFont="1" applyBorder="1" applyAlignment="1">
      <alignment/>
    </xf>
    <xf numFmtId="43" fontId="8" fillId="0" borderId="10" xfId="42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5.7109375" style="4" customWidth="1"/>
    <col min="2" max="2" width="10.8515625" style="7" hidden="1" customWidth="1"/>
    <col min="3" max="3" width="20.8515625" style="1" bestFit="1" customWidth="1"/>
    <col min="4" max="6" width="6.8515625" style="7" customWidth="1"/>
    <col min="7" max="7" width="19.7109375" style="1" bestFit="1" customWidth="1"/>
    <col min="8" max="8" width="4.8515625" style="1" customWidth="1"/>
    <col min="9" max="9" width="3.00390625" style="1" customWidth="1"/>
    <col min="10" max="10" width="47.8515625" style="1" customWidth="1"/>
    <col min="11" max="16384" width="9.140625" style="1" customWidth="1"/>
  </cols>
  <sheetData>
    <row r="1" spans="1:16" ht="23.25">
      <c r="A1" s="74" t="s">
        <v>22</v>
      </c>
      <c r="B1" s="74"/>
      <c r="C1" s="74"/>
      <c r="D1" s="74"/>
      <c r="E1" s="74"/>
      <c r="F1" s="74"/>
      <c r="G1" s="74"/>
      <c r="J1" s="63" t="s">
        <v>6</v>
      </c>
      <c r="K1"/>
      <c r="L1"/>
      <c r="M1"/>
      <c r="N1"/>
      <c r="O1"/>
      <c r="P1"/>
    </row>
    <row r="2" spans="1:16" ht="30" customHeight="1">
      <c r="A2" s="74" t="s">
        <v>27</v>
      </c>
      <c r="B2" s="74"/>
      <c r="C2" s="74"/>
      <c r="D2" s="74"/>
      <c r="E2" s="74"/>
      <c r="F2" s="74"/>
      <c r="G2" s="74"/>
      <c r="J2" s="64" t="s">
        <v>73</v>
      </c>
      <c r="K2" s="64" t="s">
        <v>6</v>
      </c>
      <c r="L2" s="64" t="s">
        <v>74</v>
      </c>
      <c r="M2"/>
      <c r="N2"/>
      <c r="O2"/>
      <c r="P2"/>
    </row>
    <row r="3" spans="1:16" s="4" customFormat="1" ht="21">
      <c r="A3" s="75" t="s">
        <v>0</v>
      </c>
      <c r="B3" s="75"/>
      <c r="C3" s="3" t="s">
        <v>19</v>
      </c>
      <c r="D3" s="75" t="s">
        <v>1</v>
      </c>
      <c r="E3" s="75"/>
      <c r="F3" s="75"/>
      <c r="G3" s="75" t="s">
        <v>2</v>
      </c>
      <c r="J3" s="64" t="s">
        <v>75</v>
      </c>
      <c r="K3" s="64" t="s">
        <v>76</v>
      </c>
      <c r="L3" s="64" t="s">
        <v>77</v>
      </c>
      <c r="M3"/>
      <c r="N3"/>
      <c r="O3"/>
      <c r="P3"/>
    </row>
    <row r="4" spans="1:16" s="7" customFormat="1" ht="21.75">
      <c r="A4" s="75"/>
      <c r="B4" s="75"/>
      <c r="C4" s="5" t="s">
        <v>3</v>
      </c>
      <c r="D4" s="6" t="s">
        <v>4</v>
      </c>
      <c r="E4" s="6" t="s">
        <v>5</v>
      </c>
      <c r="F4" s="6" t="s">
        <v>6</v>
      </c>
      <c r="G4" s="75"/>
      <c r="J4" s="64" t="s">
        <v>78</v>
      </c>
      <c r="K4" s="64" t="s">
        <v>79</v>
      </c>
      <c r="L4" s="64" t="s">
        <v>80</v>
      </c>
      <c r="M4"/>
      <c r="O4"/>
      <c r="P4"/>
    </row>
    <row r="5" spans="10:11" ht="23.25" customHeight="1">
      <c r="J5"/>
      <c r="K5" s="63" t="s">
        <v>81</v>
      </c>
    </row>
    <row r="6" spans="1:16" ht="22.5">
      <c r="A6" s="3">
        <v>0</v>
      </c>
      <c r="B6" s="8"/>
      <c r="C6" s="9" t="s">
        <v>35</v>
      </c>
      <c r="D6" s="10">
        <v>30</v>
      </c>
      <c r="E6" s="11">
        <v>10</v>
      </c>
      <c r="F6" s="11">
        <v>40</v>
      </c>
      <c r="G6" s="12" t="s">
        <v>18</v>
      </c>
      <c r="J6" s="65"/>
      <c r="K6"/>
      <c r="L6"/>
      <c r="M6"/>
      <c r="N6"/>
      <c r="O6"/>
      <c r="P6"/>
    </row>
    <row r="7" spans="1:7" ht="20.25">
      <c r="A7" s="13" t="s">
        <v>11</v>
      </c>
      <c r="B7" s="8"/>
      <c r="C7" s="14"/>
      <c r="D7" s="15"/>
      <c r="E7" s="15"/>
      <c r="F7" s="15"/>
      <c r="G7" s="14"/>
    </row>
    <row r="8" ht="11.25" customHeight="1"/>
    <row r="9" spans="1:7" ht="21">
      <c r="A9" s="3">
        <v>1</v>
      </c>
      <c r="B9" s="11"/>
      <c r="C9" s="9" t="s">
        <v>50</v>
      </c>
      <c r="D9" s="10">
        <v>29</v>
      </c>
      <c r="E9" s="11">
        <v>18</v>
      </c>
      <c r="F9" s="11">
        <v>47</v>
      </c>
      <c r="G9" s="12" t="s">
        <v>17</v>
      </c>
    </row>
    <row r="10" spans="1:7" ht="21">
      <c r="A10" s="24"/>
      <c r="B10" s="16"/>
      <c r="C10" s="25"/>
      <c r="D10" s="26"/>
      <c r="E10" s="16"/>
      <c r="F10" s="16"/>
      <c r="G10" s="17" t="s">
        <v>8</v>
      </c>
    </row>
    <row r="11" spans="1:7" ht="21">
      <c r="A11" s="24"/>
      <c r="B11" s="16"/>
      <c r="C11" s="25"/>
      <c r="D11" s="26"/>
      <c r="E11" s="16"/>
      <c r="F11" s="16"/>
      <c r="G11" s="17" t="s">
        <v>9</v>
      </c>
    </row>
    <row r="12" spans="1:7" ht="21">
      <c r="A12" s="24"/>
      <c r="B12" s="16"/>
      <c r="C12" s="25"/>
      <c r="D12" s="26"/>
      <c r="E12" s="16"/>
      <c r="F12" s="16"/>
      <c r="G12" s="17" t="s">
        <v>51</v>
      </c>
    </row>
    <row r="13" spans="1:7" ht="20.25">
      <c r="A13" s="13"/>
      <c r="B13" s="15"/>
      <c r="C13" s="14"/>
      <c r="D13" s="15"/>
      <c r="E13" s="15"/>
      <c r="F13" s="15"/>
      <c r="G13" s="14" t="s">
        <v>15</v>
      </c>
    </row>
    <row r="14" ht="11.25" customHeight="1"/>
    <row r="15" spans="1:7" ht="21">
      <c r="A15" s="3">
        <v>2</v>
      </c>
      <c r="B15" s="11"/>
      <c r="C15" s="9" t="s">
        <v>36</v>
      </c>
      <c r="D15" s="10">
        <v>29</v>
      </c>
      <c r="E15" s="11">
        <v>11</v>
      </c>
      <c r="F15" s="11">
        <v>40</v>
      </c>
      <c r="G15" s="12" t="s">
        <v>7</v>
      </c>
    </row>
    <row r="16" spans="1:7" ht="21">
      <c r="A16" s="27"/>
      <c r="B16" s="15"/>
      <c r="C16" s="28"/>
      <c r="D16" s="5"/>
      <c r="E16" s="15"/>
      <c r="F16" s="15"/>
      <c r="G16" s="14" t="s">
        <v>26</v>
      </c>
    </row>
    <row r="17" ht="11.25" customHeight="1" thickBot="1"/>
    <row r="18" spans="1:7" ht="21.75" thickBot="1">
      <c r="A18" s="67" t="s">
        <v>13</v>
      </c>
      <c r="B18" s="68"/>
      <c r="C18" s="69" t="s">
        <v>37</v>
      </c>
      <c r="D18" s="70"/>
      <c r="E18" s="70"/>
      <c r="F18" s="70"/>
      <c r="G18" s="71"/>
    </row>
    <row r="19" ht="11.25" customHeight="1"/>
    <row r="20" spans="1:7" ht="21">
      <c r="A20" s="3">
        <v>3</v>
      </c>
      <c r="B20" s="11"/>
      <c r="C20" s="9" t="s">
        <v>48</v>
      </c>
      <c r="D20" s="10">
        <v>28</v>
      </c>
      <c r="E20" s="11">
        <v>12</v>
      </c>
      <c r="F20" s="11">
        <v>40</v>
      </c>
      <c r="G20" s="12" t="s">
        <v>7</v>
      </c>
    </row>
    <row r="21" spans="1:7" ht="21">
      <c r="A21" s="29"/>
      <c r="B21" s="16"/>
      <c r="C21" s="72"/>
      <c r="D21" s="72"/>
      <c r="E21" s="76"/>
      <c r="F21" s="76"/>
      <c r="G21" s="17" t="s">
        <v>38</v>
      </c>
    </row>
    <row r="22" spans="1:7" ht="21">
      <c r="A22" s="30"/>
      <c r="B22" s="15"/>
      <c r="C22" s="73"/>
      <c r="D22" s="73"/>
      <c r="E22" s="77"/>
      <c r="F22" s="77"/>
      <c r="G22" s="14" t="s">
        <v>39</v>
      </c>
    </row>
    <row r="23" ht="11.25" customHeight="1"/>
    <row r="24" spans="1:7" ht="21">
      <c r="A24" s="2">
        <v>4</v>
      </c>
      <c r="B24" s="8"/>
      <c r="C24" s="18" t="s">
        <v>40</v>
      </c>
      <c r="D24" s="6">
        <v>29</v>
      </c>
      <c r="E24" s="8">
        <v>10</v>
      </c>
      <c r="F24" s="8">
        <v>39</v>
      </c>
      <c r="G24" s="19" t="s">
        <v>7</v>
      </c>
    </row>
    <row r="25" ht="11.25" customHeight="1" thickBot="1"/>
    <row r="26" spans="1:7" ht="20.25" customHeight="1" thickBot="1">
      <c r="A26" s="67" t="s">
        <v>12</v>
      </c>
      <c r="B26" s="68"/>
      <c r="C26" s="69" t="s">
        <v>41</v>
      </c>
      <c r="D26" s="70"/>
      <c r="E26" s="70"/>
      <c r="F26" s="70"/>
      <c r="G26" s="71"/>
    </row>
    <row r="27" ht="11.25" customHeight="1"/>
    <row r="28" spans="1:7" ht="18.75" customHeight="1">
      <c r="A28" s="3">
        <v>5</v>
      </c>
      <c r="B28" s="11"/>
      <c r="C28" s="9" t="s">
        <v>42</v>
      </c>
      <c r="D28" s="10">
        <v>29</v>
      </c>
      <c r="E28" s="11">
        <v>11</v>
      </c>
      <c r="F28" s="11">
        <v>40</v>
      </c>
      <c r="G28" s="12" t="s">
        <v>7</v>
      </c>
    </row>
    <row r="29" spans="1:7" ht="20.25">
      <c r="A29" s="13"/>
      <c r="B29" s="15"/>
      <c r="C29" s="14"/>
      <c r="D29" s="15"/>
      <c r="E29" s="15"/>
      <c r="F29" s="15"/>
      <c r="G29" s="14" t="s">
        <v>10</v>
      </c>
    </row>
    <row r="30" ht="11.25" customHeight="1"/>
    <row r="31" spans="1:7" ht="21" customHeight="1">
      <c r="A31" s="3">
        <v>6</v>
      </c>
      <c r="B31" s="11"/>
      <c r="C31" s="9" t="s">
        <v>46</v>
      </c>
      <c r="D31" s="10">
        <v>28</v>
      </c>
      <c r="E31" s="11">
        <v>12</v>
      </c>
      <c r="F31" s="11">
        <v>40</v>
      </c>
      <c r="G31" s="12" t="s">
        <v>7</v>
      </c>
    </row>
    <row r="32" spans="1:7" ht="21" customHeight="1">
      <c r="A32" s="24"/>
      <c r="B32" s="16"/>
      <c r="C32" s="25"/>
      <c r="D32" s="26"/>
      <c r="E32" s="16"/>
      <c r="F32" s="16"/>
      <c r="G32" s="17" t="s">
        <v>16</v>
      </c>
    </row>
    <row r="33" spans="1:7" ht="20.25">
      <c r="A33" s="13"/>
      <c r="B33" s="15"/>
      <c r="C33" s="14"/>
      <c r="D33" s="15"/>
      <c r="E33" s="15"/>
      <c r="F33" s="15"/>
      <c r="G33" s="14" t="s">
        <v>43</v>
      </c>
    </row>
    <row r="34" ht="11.25" customHeight="1" thickBot="1"/>
    <row r="35" spans="1:7" ht="21" customHeight="1" thickBot="1">
      <c r="A35" s="67" t="s">
        <v>14</v>
      </c>
      <c r="B35" s="68"/>
      <c r="C35" s="69" t="s">
        <v>47</v>
      </c>
      <c r="D35" s="70"/>
      <c r="E35" s="70"/>
      <c r="F35" s="70"/>
      <c r="G35" s="71"/>
    </row>
    <row r="36" spans="1:7" s="20" customFormat="1" ht="17.25" customHeight="1">
      <c r="A36" s="4"/>
      <c r="B36" s="7"/>
      <c r="C36" s="1"/>
      <c r="D36" s="7"/>
      <c r="E36" s="7"/>
      <c r="F36" s="7"/>
      <c r="G36" s="1"/>
    </row>
    <row r="37" spans="1:4" ht="18.75" customHeight="1" hidden="1">
      <c r="A37" s="23" t="s">
        <v>23</v>
      </c>
      <c r="C37" s="1" t="s">
        <v>44</v>
      </c>
      <c r="D37" s="21" t="s">
        <v>25</v>
      </c>
    </row>
    <row r="38" spans="1:4" ht="21" hidden="1">
      <c r="A38" s="23" t="s">
        <v>24</v>
      </c>
      <c r="C38" s="1" t="s">
        <v>49</v>
      </c>
      <c r="D38" s="21" t="s">
        <v>45</v>
      </c>
    </row>
    <row r="39" ht="20.25" hidden="1"/>
    <row r="40" ht="20.25" hidden="1"/>
    <row r="41" ht="20.25" hidden="1"/>
    <row r="42" spans="1:7" ht="20.25" hidden="1">
      <c r="A42" s="66" t="s">
        <v>21</v>
      </c>
      <c r="B42" s="66"/>
      <c r="C42" s="66"/>
      <c r="D42" s="66"/>
      <c r="E42" s="66"/>
      <c r="F42" s="66"/>
      <c r="G42" s="66"/>
    </row>
    <row r="43" spans="2:7" ht="20.25" hidden="1">
      <c r="B43" s="4"/>
      <c r="C43" s="4"/>
      <c r="D43" s="4"/>
      <c r="E43" s="4"/>
      <c r="F43" s="4"/>
      <c r="G43" s="4"/>
    </row>
    <row r="44" spans="2:7" ht="20.25" hidden="1">
      <c r="B44" s="4"/>
      <c r="C44" s="4"/>
      <c r="D44" s="4"/>
      <c r="E44" s="4"/>
      <c r="F44" s="4"/>
      <c r="G44" s="4"/>
    </row>
    <row r="45" ht="21">
      <c r="A45" s="22" t="s">
        <v>29</v>
      </c>
    </row>
    <row r="46" ht="20.25">
      <c r="A46" s="21" t="s">
        <v>28</v>
      </c>
    </row>
    <row r="47" ht="20.25">
      <c r="A47" s="21" t="s">
        <v>31</v>
      </c>
    </row>
    <row r="48" ht="20.25">
      <c r="A48" s="21" t="s">
        <v>33</v>
      </c>
    </row>
    <row r="49" ht="20.25">
      <c r="A49" s="21" t="s">
        <v>34</v>
      </c>
    </row>
    <row r="50" ht="20.25">
      <c r="A50" s="21" t="s">
        <v>30</v>
      </c>
    </row>
    <row r="51" ht="20.25">
      <c r="A51" s="21" t="s">
        <v>32</v>
      </c>
    </row>
    <row r="52" ht="20.25">
      <c r="A52" s="21" t="s">
        <v>20</v>
      </c>
    </row>
  </sheetData>
  <sheetProtection/>
  <mergeCells count="16">
    <mergeCell ref="A1:G1"/>
    <mergeCell ref="A26:B26"/>
    <mergeCell ref="C26:G26"/>
    <mergeCell ref="A2:G2"/>
    <mergeCell ref="A3:B4"/>
    <mergeCell ref="D3:F3"/>
    <mergeCell ref="G3:G4"/>
    <mergeCell ref="E21:E22"/>
    <mergeCell ref="F21:F22"/>
    <mergeCell ref="A42:G42"/>
    <mergeCell ref="A18:B18"/>
    <mergeCell ref="C18:G18"/>
    <mergeCell ref="A35:B35"/>
    <mergeCell ref="C35:G35"/>
    <mergeCell ref="C21:C22"/>
    <mergeCell ref="D21:D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6">
      <selection activeCell="D54" sqref="D54"/>
    </sheetView>
  </sheetViews>
  <sheetFormatPr defaultColWidth="9.140625" defaultRowHeight="12.75"/>
  <cols>
    <col min="1" max="1" width="20.421875" style="37" bestFit="1" customWidth="1"/>
    <col min="2" max="2" width="9.140625" style="37" customWidth="1"/>
    <col min="3" max="3" width="20.8515625" style="37" bestFit="1" customWidth="1"/>
    <col min="4" max="4" width="8.00390625" style="37" customWidth="1"/>
    <col min="5" max="5" width="7.28125" style="37" bestFit="1" customWidth="1"/>
    <col min="6" max="6" width="5.7109375" style="37" customWidth="1"/>
    <col min="7" max="7" width="19.28125" style="37" customWidth="1"/>
    <col min="8" max="8" width="15.421875" style="37" customWidth="1"/>
    <col min="9" max="9" width="10.00390625" style="37" bestFit="1" customWidth="1"/>
    <col min="10" max="16384" width="9.140625" style="37" customWidth="1"/>
  </cols>
  <sheetData>
    <row r="1" spans="1:7" ht="16.5" customHeight="1">
      <c r="A1" s="81" t="s">
        <v>22</v>
      </c>
      <c r="B1" s="81"/>
      <c r="C1" s="81"/>
      <c r="D1" s="81"/>
      <c r="E1" s="81"/>
      <c r="F1" s="81"/>
      <c r="G1" s="81"/>
    </row>
    <row r="2" spans="1:7" ht="16.5" customHeight="1">
      <c r="A2" s="81" t="s">
        <v>27</v>
      </c>
      <c r="B2" s="81"/>
      <c r="C2" s="81"/>
      <c r="D2" s="81"/>
      <c r="E2" s="81"/>
      <c r="F2" s="81"/>
      <c r="G2" s="81"/>
    </row>
    <row r="3" spans="1:7" ht="16.5" customHeight="1">
      <c r="A3" s="82" t="s">
        <v>0</v>
      </c>
      <c r="B3" s="82"/>
      <c r="C3" s="32" t="s">
        <v>19</v>
      </c>
      <c r="D3" s="82" t="s">
        <v>1</v>
      </c>
      <c r="E3" s="82"/>
      <c r="F3" s="82"/>
      <c r="G3" s="82" t="s">
        <v>2</v>
      </c>
    </row>
    <row r="4" spans="1:7" ht="16.5" customHeight="1">
      <c r="A4" s="82"/>
      <c r="B4" s="82"/>
      <c r="C4" s="33" t="s">
        <v>3</v>
      </c>
      <c r="D4" s="34" t="s">
        <v>4</v>
      </c>
      <c r="E4" s="34" t="s">
        <v>5</v>
      </c>
      <c r="F4" s="34" t="s">
        <v>6</v>
      </c>
      <c r="G4" s="82"/>
    </row>
    <row r="5" spans="1:6" ht="16.5" customHeight="1" hidden="1">
      <c r="A5" s="35"/>
      <c r="B5" s="36"/>
      <c r="D5" s="36"/>
      <c r="E5" s="36"/>
      <c r="F5" s="36"/>
    </row>
    <row r="6" spans="1:7" ht="16.5" customHeight="1" hidden="1">
      <c r="A6" s="32">
        <v>0</v>
      </c>
      <c r="B6" s="38"/>
      <c r="C6" s="39" t="s">
        <v>35</v>
      </c>
      <c r="D6" s="40">
        <v>30</v>
      </c>
      <c r="E6" s="38">
        <v>10</v>
      </c>
      <c r="F6" s="38">
        <v>40</v>
      </c>
      <c r="G6" s="43" t="s">
        <v>18</v>
      </c>
    </row>
    <row r="7" spans="1:7" ht="16.5" customHeight="1" hidden="1">
      <c r="A7" s="44" t="s">
        <v>11</v>
      </c>
      <c r="B7" s="45"/>
      <c r="C7" s="46"/>
      <c r="D7" s="45"/>
      <c r="E7" s="45"/>
      <c r="F7" s="45"/>
      <c r="G7" s="46"/>
    </row>
    <row r="8" spans="1:6" ht="17.25" customHeight="1" hidden="1">
      <c r="A8" s="35"/>
      <c r="B8" s="36"/>
      <c r="D8" s="36"/>
      <c r="E8" s="36"/>
      <c r="F8" s="36"/>
    </row>
    <row r="9" spans="1:7" ht="16.5" customHeight="1">
      <c r="A9" s="32">
        <v>1</v>
      </c>
      <c r="B9" s="38"/>
      <c r="C9" s="39" t="s">
        <v>50</v>
      </c>
      <c r="D9" s="40">
        <v>29</v>
      </c>
      <c r="E9" s="38">
        <v>18</v>
      </c>
      <c r="F9" s="38">
        <v>47</v>
      </c>
      <c r="G9" s="43" t="s">
        <v>17</v>
      </c>
    </row>
    <row r="10" spans="1:7" ht="16.5" customHeight="1">
      <c r="A10" s="47"/>
      <c r="B10" s="48"/>
      <c r="C10" s="49"/>
      <c r="D10" s="50"/>
      <c r="E10" s="48"/>
      <c r="F10" s="48"/>
      <c r="G10" s="51" t="s">
        <v>8</v>
      </c>
    </row>
    <row r="11" spans="1:7" ht="16.5" customHeight="1">
      <c r="A11" s="47"/>
      <c r="B11" s="48"/>
      <c r="C11" s="49"/>
      <c r="D11" s="50"/>
      <c r="E11" s="48"/>
      <c r="F11" s="48"/>
      <c r="G11" s="51" t="s">
        <v>9</v>
      </c>
    </row>
    <row r="12" spans="1:7" ht="16.5" customHeight="1">
      <c r="A12" s="47"/>
      <c r="B12" s="48"/>
      <c r="C12" s="49"/>
      <c r="D12" s="50"/>
      <c r="E12" s="48"/>
      <c r="F12" s="48"/>
      <c r="G12" s="51" t="s">
        <v>51</v>
      </c>
    </row>
    <row r="13" spans="1:7" ht="16.5" customHeight="1">
      <c r="A13" s="44"/>
      <c r="B13" s="45"/>
      <c r="C13" s="46"/>
      <c r="D13" s="45"/>
      <c r="E13" s="45"/>
      <c r="F13" s="45"/>
      <c r="G13" s="46" t="s">
        <v>15</v>
      </c>
    </row>
    <row r="14" spans="1:6" ht="16.5" customHeight="1">
      <c r="A14" s="35"/>
      <c r="B14" s="36"/>
      <c r="D14" s="36"/>
      <c r="E14" s="36"/>
      <c r="F14" s="36"/>
    </row>
    <row r="15" spans="1:7" ht="16.5" customHeight="1">
      <c r="A15" s="32">
        <v>2</v>
      </c>
      <c r="B15" s="38"/>
      <c r="C15" s="39" t="s">
        <v>36</v>
      </c>
      <c r="D15" s="40">
        <v>29</v>
      </c>
      <c r="E15" s="38">
        <v>11</v>
      </c>
      <c r="F15" s="38">
        <v>40</v>
      </c>
      <c r="G15" s="43" t="s">
        <v>7</v>
      </c>
    </row>
    <row r="16" spans="1:7" ht="16.5" customHeight="1">
      <c r="A16" s="52"/>
      <c r="B16" s="45"/>
      <c r="C16" s="53"/>
      <c r="D16" s="33"/>
      <c r="E16" s="45"/>
      <c r="F16" s="45"/>
      <c r="G16" s="46" t="s">
        <v>26</v>
      </c>
    </row>
    <row r="17" spans="1:6" ht="6.75" customHeight="1" thickBot="1">
      <c r="A17" s="35"/>
      <c r="B17" s="36"/>
      <c r="D17" s="36"/>
      <c r="E17" s="36"/>
      <c r="F17" s="36"/>
    </row>
    <row r="18" spans="1:7" ht="16.5" customHeight="1" thickBot="1">
      <c r="A18" s="83" t="s">
        <v>13</v>
      </c>
      <c r="B18" s="84"/>
      <c r="C18" s="85" t="s">
        <v>37</v>
      </c>
      <c r="D18" s="86"/>
      <c r="E18" s="86"/>
      <c r="F18" s="86"/>
      <c r="G18" s="87"/>
    </row>
    <row r="19" spans="1:6" ht="6" customHeight="1">
      <c r="A19" s="35"/>
      <c r="B19" s="36"/>
      <c r="D19" s="36"/>
      <c r="E19" s="36"/>
      <c r="F19" s="36"/>
    </row>
    <row r="20" spans="1:7" ht="16.5" customHeight="1">
      <c r="A20" s="32">
        <v>3</v>
      </c>
      <c r="B20" s="38"/>
      <c r="C20" s="39" t="s">
        <v>48</v>
      </c>
      <c r="D20" s="40">
        <v>28</v>
      </c>
      <c r="E20" s="38">
        <v>12</v>
      </c>
      <c r="F20" s="38">
        <v>40</v>
      </c>
      <c r="G20" s="43" t="s">
        <v>7</v>
      </c>
    </row>
    <row r="21" spans="1:7" ht="16.5" customHeight="1">
      <c r="A21" s="54"/>
      <c r="B21" s="48"/>
      <c r="C21" s="88"/>
      <c r="D21" s="88"/>
      <c r="E21" s="90"/>
      <c r="F21" s="90"/>
      <c r="G21" s="51" t="s">
        <v>38</v>
      </c>
    </row>
    <row r="22" spans="1:7" ht="16.5" customHeight="1">
      <c r="A22" s="55"/>
      <c r="B22" s="45"/>
      <c r="C22" s="89"/>
      <c r="D22" s="89"/>
      <c r="E22" s="91"/>
      <c r="F22" s="91"/>
      <c r="G22" s="46" t="s">
        <v>39</v>
      </c>
    </row>
    <row r="23" spans="1:6" ht="7.5" customHeight="1">
      <c r="A23" s="35"/>
      <c r="B23" s="36"/>
      <c r="D23" s="36"/>
      <c r="E23" s="36"/>
      <c r="F23" s="36"/>
    </row>
    <row r="24" spans="1:7" ht="16.5" customHeight="1">
      <c r="A24" s="31">
        <v>4</v>
      </c>
      <c r="B24" s="42"/>
      <c r="C24" s="56" t="s">
        <v>40</v>
      </c>
      <c r="D24" s="34">
        <v>29</v>
      </c>
      <c r="E24" s="42">
        <v>10</v>
      </c>
      <c r="F24" s="42">
        <v>39</v>
      </c>
      <c r="G24" s="41" t="s">
        <v>7</v>
      </c>
    </row>
    <row r="25" spans="1:6" ht="5.25" customHeight="1" thickBot="1">
      <c r="A25" s="35"/>
      <c r="B25" s="36"/>
      <c r="D25" s="36"/>
      <c r="E25" s="36"/>
      <c r="F25" s="36"/>
    </row>
    <row r="26" spans="1:7" ht="16.5" customHeight="1" thickBot="1">
      <c r="A26" s="83" t="s">
        <v>12</v>
      </c>
      <c r="B26" s="84"/>
      <c r="C26" s="85" t="s">
        <v>41</v>
      </c>
      <c r="D26" s="86"/>
      <c r="E26" s="86"/>
      <c r="F26" s="86"/>
      <c r="G26" s="87"/>
    </row>
    <row r="27" spans="1:6" ht="6" customHeight="1">
      <c r="A27" s="35"/>
      <c r="B27" s="36"/>
      <c r="D27" s="36"/>
      <c r="E27" s="36"/>
      <c r="F27" s="36"/>
    </row>
    <row r="28" spans="1:7" ht="16.5" customHeight="1">
      <c r="A28" s="32">
        <v>5</v>
      </c>
      <c r="B28" s="38"/>
      <c r="C28" s="39" t="s">
        <v>42</v>
      </c>
      <c r="D28" s="40">
        <v>29</v>
      </c>
      <c r="E28" s="38">
        <v>11</v>
      </c>
      <c r="F28" s="38">
        <v>40</v>
      </c>
      <c r="G28" s="43" t="s">
        <v>7</v>
      </c>
    </row>
    <row r="29" spans="1:7" ht="16.5" customHeight="1">
      <c r="A29" s="44"/>
      <c r="B29" s="45"/>
      <c r="C29" s="46"/>
      <c r="D29" s="45"/>
      <c r="E29" s="45"/>
      <c r="F29" s="45"/>
      <c r="G29" s="46" t="s">
        <v>10</v>
      </c>
    </row>
    <row r="30" spans="1:6" ht="6" customHeight="1">
      <c r="A30" s="35"/>
      <c r="B30" s="36"/>
      <c r="D30" s="36"/>
      <c r="E30" s="36"/>
      <c r="F30" s="36"/>
    </row>
    <row r="31" spans="1:7" ht="16.5" customHeight="1">
      <c r="A31" s="32">
        <v>6</v>
      </c>
      <c r="B31" s="38"/>
      <c r="C31" s="39" t="s">
        <v>46</v>
      </c>
      <c r="D31" s="40">
        <v>28</v>
      </c>
      <c r="E31" s="38">
        <v>12</v>
      </c>
      <c r="F31" s="38">
        <v>40</v>
      </c>
      <c r="G31" s="43" t="s">
        <v>7</v>
      </c>
    </row>
    <row r="32" spans="1:7" ht="16.5" customHeight="1">
      <c r="A32" s="47"/>
      <c r="B32" s="48"/>
      <c r="C32" s="49"/>
      <c r="D32" s="50"/>
      <c r="E32" s="48"/>
      <c r="F32" s="48"/>
      <c r="G32" s="51" t="s">
        <v>16</v>
      </c>
    </row>
    <row r="33" spans="1:7" ht="16.5" customHeight="1">
      <c r="A33" s="44"/>
      <c r="B33" s="45"/>
      <c r="C33" s="46"/>
      <c r="D33" s="45"/>
      <c r="E33" s="45"/>
      <c r="F33" s="45"/>
      <c r="G33" s="46" t="s">
        <v>43</v>
      </c>
    </row>
    <row r="34" spans="1:6" ht="7.5" customHeight="1" thickBot="1">
      <c r="A34" s="35"/>
      <c r="B34" s="36"/>
      <c r="D34" s="36"/>
      <c r="E34" s="36"/>
      <c r="F34" s="36"/>
    </row>
    <row r="35" spans="1:7" ht="16.5" customHeight="1" thickBot="1">
      <c r="A35" s="83" t="s">
        <v>14</v>
      </c>
      <c r="B35" s="84"/>
      <c r="C35" s="85" t="s">
        <v>47</v>
      </c>
      <c r="D35" s="86"/>
      <c r="E35" s="86"/>
      <c r="F35" s="86"/>
      <c r="G35" s="87"/>
    </row>
    <row r="36" ht="21.75"/>
    <row r="37" ht="21.75"/>
    <row r="38" spans="1:9" ht="21.75">
      <c r="A38" s="78" t="s">
        <v>72</v>
      </c>
      <c r="B38" s="79"/>
      <c r="C38" s="80"/>
      <c r="D38" s="42" t="s">
        <v>63</v>
      </c>
      <c r="E38" s="78" t="s">
        <v>55</v>
      </c>
      <c r="F38" s="79"/>
      <c r="G38" s="80"/>
      <c r="H38" s="34" t="s">
        <v>57</v>
      </c>
      <c r="I38" s="42" t="s">
        <v>67</v>
      </c>
    </row>
    <row r="39" spans="1:9" ht="21.75">
      <c r="A39" s="60" t="s">
        <v>56</v>
      </c>
      <c r="B39" s="61"/>
      <c r="C39" s="62"/>
      <c r="D39" s="42">
        <v>100</v>
      </c>
      <c r="E39" s="60" t="s">
        <v>54</v>
      </c>
      <c r="F39" s="61"/>
      <c r="G39" s="62"/>
      <c r="H39" s="57">
        <f>100*10*100</f>
        <v>100000</v>
      </c>
      <c r="I39" s="58">
        <f>H39/D39</f>
        <v>1000</v>
      </c>
    </row>
    <row r="40" spans="1:9" ht="21.75">
      <c r="A40" s="60"/>
      <c r="B40" s="61"/>
      <c r="C40" s="62"/>
      <c r="D40" s="42"/>
      <c r="E40" s="60"/>
      <c r="F40" s="61"/>
      <c r="G40" s="62"/>
      <c r="H40" s="56"/>
      <c r="I40" s="41"/>
    </row>
    <row r="41" spans="1:9" ht="21.75">
      <c r="A41" s="60" t="s">
        <v>52</v>
      </c>
      <c r="B41" s="61"/>
      <c r="C41" s="62"/>
      <c r="D41" s="42">
        <v>110</v>
      </c>
      <c r="E41" s="60" t="s">
        <v>65</v>
      </c>
      <c r="F41" s="61"/>
      <c r="G41" s="62"/>
      <c r="H41" s="57">
        <f>110*47*100</f>
        <v>517000</v>
      </c>
      <c r="I41" s="58">
        <f>H41/D41</f>
        <v>4700</v>
      </c>
    </row>
    <row r="42" spans="1:9" ht="21.75">
      <c r="A42" s="60"/>
      <c r="B42" s="61"/>
      <c r="C42" s="62"/>
      <c r="D42" s="42"/>
      <c r="E42" s="60"/>
      <c r="F42" s="61"/>
      <c r="G42" s="62"/>
      <c r="H42" s="56"/>
      <c r="I42" s="41"/>
    </row>
    <row r="43" spans="1:9" ht="21.75">
      <c r="A43" s="60" t="s">
        <v>53</v>
      </c>
      <c r="B43" s="61"/>
      <c r="C43" s="62"/>
      <c r="D43" s="42">
        <v>141</v>
      </c>
      <c r="E43" s="60" t="s">
        <v>64</v>
      </c>
      <c r="F43" s="61"/>
      <c r="G43" s="62"/>
      <c r="H43" s="57">
        <f>141*172*100</f>
        <v>2425200</v>
      </c>
      <c r="I43" s="58">
        <f>H43/D43</f>
        <v>17200</v>
      </c>
    </row>
    <row r="44" spans="1:9" ht="21.75">
      <c r="A44" s="60"/>
      <c r="B44" s="61"/>
      <c r="C44" s="62"/>
      <c r="D44" s="42"/>
      <c r="E44" s="60"/>
      <c r="F44" s="61"/>
      <c r="G44" s="62"/>
      <c r="H44" s="57"/>
      <c r="I44" s="41"/>
    </row>
    <row r="45" spans="1:9" ht="21.75">
      <c r="A45" s="60" t="s">
        <v>61</v>
      </c>
      <c r="B45" s="61"/>
      <c r="C45" s="62"/>
      <c r="D45" s="42">
        <v>24</v>
      </c>
      <c r="E45" s="60" t="s">
        <v>66</v>
      </c>
      <c r="F45" s="61"/>
      <c r="G45" s="62"/>
      <c r="H45" s="57">
        <f>24*40*100</f>
        <v>96000</v>
      </c>
      <c r="I45" s="58">
        <f>H45/D45</f>
        <v>4000</v>
      </c>
    </row>
    <row r="46" spans="1:9" ht="21.75">
      <c r="A46" s="60"/>
      <c r="B46" s="61"/>
      <c r="C46" s="62"/>
      <c r="D46" s="42"/>
      <c r="E46" s="60"/>
      <c r="F46" s="61"/>
      <c r="G46" s="62"/>
      <c r="H46" s="57">
        <f>SUM(H39:H45)</f>
        <v>3138200</v>
      </c>
      <c r="I46" s="58"/>
    </row>
    <row r="47" spans="1:9" ht="18.75">
      <c r="A47" s="60"/>
      <c r="B47" s="61"/>
      <c r="C47" s="62"/>
      <c r="D47" s="42"/>
      <c r="E47" s="60"/>
      <c r="F47" s="61"/>
      <c r="G47" s="62"/>
      <c r="H47" s="41"/>
      <c r="I47" s="41"/>
    </row>
    <row r="48" spans="1:9" ht="18.75">
      <c r="A48" s="60" t="s">
        <v>58</v>
      </c>
      <c r="B48" s="61"/>
      <c r="C48" s="62"/>
      <c r="D48" s="42">
        <v>30</v>
      </c>
      <c r="E48" s="60" t="s">
        <v>59</v>
      </c>
      <c r="F48" s="61"/>
      <c r="G48" s="62"/>
      <c r="H48" s="59">
        <f>30*5000*5</f>
        <v>750000</v>
      </c>
      <c r="I48" s="41"/>
    </row>
    <row r="49" spans="1:9" ht="18.75">
      <c r="A49" s="60"/>
      <c r="B49" s="61"/>
      <c r="C49" s="62"/>
      <c r="D49" s="42"/>
      <c r="E49" s="60"/>
      <c r="F49" s="61"/>
      <c r="G49" s="62"/>
      <c r="H49" s="59"/>
      <c r="I49" s="41"/>
    </row>
    <row r="50" spans="1:9" ht="18.75">
      <c r="A50" s="60" t="s">
        <v>60</v>
      </c>
      <c r="B50" s="61"/>
      <c r="C50" s="62"/>
      <c r="D50" s="42">
        <v>100</v>
      </c>
      <c r="E50" s="60" t="s">
        <v>62</v>
      </c>
      <c r="F50" s="61"/>
      <c r="G50" s="62"/>
      <c r="H50" s="59">
        <f>100*1050</f>
        <v>105000</v>
      </c>
      <c r="I50" s="41"/>
    </row>
    <row r="51" spans="1:9" ht="18.75">
      <c r="A51" s="60"/>
      <c r="B51" s="61"/>
      <c r="C51" s="62"/>
      <c r="D51" s="42"/>
      <c r="E51" s="60"/>
      <c r="F51" s="61"/>
      <c r="G51" s="62"/>
      <c r="H51" s="59"/>
      <c r="I51" s="41"/>
    </row>
    <row r="52" spans="1:9" ht="18.75">
      <c r="A52" s="60" t="s">
        <v>68</v>
      </c>
      <c r="B52" s="61"/>
      <c r="C52" s="62"/>
      <c r="D52" s="42">
        <v>20</v>
      </c>
      <c r="E52" s="60" t="s">
        <v>71</v>
      </c>
      <c r="F52" s="61"/>
      <c r="G52" s="62"/>
      <c r="H52" s="59">
        <f>20*3000</f>
        <v>60000</v>
      </c>
      <c r="I52" s="41"/>
    </row>
    <row r="53" spans="1:9" ht="18.75">
      <c r="A53" s="60"/>
      <c r="B53" s="61"/>
      <c r="C53" s="62"/>
      <c r="D53" s="42"/>
      <c r="E53" s="60"/>
      <c r="F53" s="61"/>
      <c r="G53" s="62"/>
      <c r="H53" s="59"/>
      <c r="I53" s="41"/>
    </row>
    <row r="54" spans="1:9" ht="18.75">
      <c r="A54" s="60" t="s">
        <v>69</v>
      </c>
      <c r="B54" s="61"/>
      <c r="C54" s="62"/>
      <c r="D54" s="42">
        <v>2</v>
      </c>
      <c r="E54" s="60" t="s">
        <v>70</v>
      </c>
      <c r="F54" s="61"/>
      <c r="G54" s="62"/>
      <c r="H54" s="59">
        <f>6*5000</f>
        <v>30000</v>
      </c>
      <c r="I54" s="41"/>
    </row>
    <row r="55" spans="1:9" ht="18.75">
      <c r="A55" s="60"/>
      <c r="B55" s="61"/>
      <c r="C55" s="62"/>
      <c r="D55" s="42"/>
      <c r="E55" s="60"/>
      <c r="F55" s="61"/>
      <c r="G55" s="62"/>
      <c r="H55" s="57">
        <f>SUM(H48:H54)</f>
        <v>945000</v>
      </c>
      <c r="I55" s="41"/>
    </row>
    <row r="56" spans="1:9" ht="18.75">
      <c r="A56" s="60"/>
      <c r="B56" s="61"/>
      <c r="C56" s="62"/>
      <c r="D56" s="42"/>
      <c r="E56" s="60"/>
      <c r="F56" s="61"/>
      <c r="G56" s="62"/>
      <c r="H56" s="59"/>
      <c r="I56" s="41"/>
    </row>
    <row r="57" spans="1:9" ht="18.75">
      <c r="A57" s="60"/>
      <c r="B57" s="61"/>
      <c r="C57" s="62"/>
      <c r="D57" s="42"/>
      <c r="E57" s="60"/>
      <c r="F57" s="61"/>
      <c r="G57" s="62"/>
      <c r="H57" s="59">
        <f>H46+H55</f>
        <v>4083200</v>
      </c>
      <c r="I57" s="41"/>
    </row>
  </sheetData>
  <sheetProtection/>
  <mergeCells count="17">
    <mergeCell ref="A35:B35"/>
    <mergeCell ref="C35:G35"/>
    <mergeCell ref="D21:D22"/>
    <mergeCell ref="E21:E22"/>
    <mergeCell ref="F21:F22"/>
    <mergeCell ref="A26:B26"/>
    <mergeCell ref="C26:G26"/>
    <mergeCell ref="A38:C38"/>
    <mergeCell ref="E38:G38"/>
    <mergeCell ref="A1:G1"/>
    <mergeCell ref="A2:G2"/>
    <mergeCell ref="A3:B4"/>
    <mergeCell ref="D3:F3"/>
    <mergeCell ref="G3:G4"/>
    <mergeCell ref="A18:B18"/>
    <mergeCell ref="C18:G18"/>
    <mergeCell ref="C21:C22"/>
  </mergeCells>
  <printOptions/>
  <pageMargins left="0.49" right="0.16" top="0.51" bottom="0.28" header="0.38" footer="0.17"/>
  <pageSetup horizontalDpi="600" verticalDpi="600" orientation="landscape" paperSize="9" r:id="rId3"/>
  <rowBreaks count="2" manualBreakCount="2">
    <brk id="37" max="255" man="1"/>
    <brk id="5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pattamat</dc:creator>
  <cp:keywords/>
  <dc:description/>
  <cp:lastModifiedBy>jitteepornt</cp:lastModifiedBy>
  <cp:lastPrinted>2011-07-04T08:02:35Z</cp:lastPrinted>
  <dcterms:created xsi:type="dcterms:W3CDTF">2010-06-28T06:07:02Z</dcterms:created>
  <dcterms:modified xsi:type="dcterms:W3CDTF">2012-02-20T09:29:38Z</dcterms:modified>
  <cp:category/>
  <cp:version/>
  <cp:contentType/>
  <cp:contentStatus/>
</cp:coreProperties>
</file>